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28EB8D25-47FA-4563-B7EF-CFB5B54B0D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" l="1"/>
  <c r="F6" i="1"/>
  <c r="I5" i="1"/>
  <c r="F5" i="1"/>
  <c r="G30" i="1" l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<sst xmlns="http://schemas.openxmlformats.org/spreadsheetml/2006/main" count="47" uniqueCount="41">
  <si>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</si>
  <si>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</si>
  <si>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</si>
  <si>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</si>
  <si>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</si>
  <si>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</si>
  <si>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</si>
  <si>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</si>
  <si>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</si>
  <si>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</si>
  <si>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</si>
  <si>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</si>
  <si>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</si>
  <si>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</si>
  <si>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</si>
  <si>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</si>
  <si>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</si>
  <si>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</si>
  <si>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</si>
  <si>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</si>
  <si>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</si>
  <si>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</si>
  <si>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</si>
  <si>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</si>
  <si>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</si>
  <si>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</si>
  <si>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</si>
  <si>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</si>
  <si>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</si>
  <si>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</si>
  <si>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</si>
  <si>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</si>
  <si>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</si>
  <si>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</si>
  <si>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</si>
  <si>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</si>
  <si>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YALÇINKAYA METAL</t>
  </si>
  <si>
    <t>BİLKA PROFİL</t>
  </si>
  <si>
    <t>ÖZ GÜVEN PROFİL</t>
  </si>
  <si>
    <t>MEHMET ÇEVİK</t>
  </si>
  <si>
    <t>BATMAN-DİYARBAKIR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</si>
</sst>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8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Normal="100" workbookViewId="0">
      <pane ySplit="1485" activePane="bottomLeft"/>
      <selection activeCell="B1" sqref="B1:D1"/>
      <selection pane="bottomLeft" activeCell="C20" sqref="C20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5" t="s">
        <v>40</v>
      </c>
      <c r="C1" s="76"/>
      <c r="D1" s="77"/>
      <c r="E1" s="2"/>
      <c r="F1" s="54" t="s">
        <v>0</v>
      </c>
      <c r="G1" s="55"/>
      <c r="H1" s="56" t="s">
        <v>1</v>
      </c>
      <c r="I1" s="57">
        <v>44487</v>
      </c>
      <c r="J1" s="58"/>
    </row>
    <row r="2" spans="1:10" ht="18.75" x14ac:dyDescent="0.25">
      <c r="A2" s="78" t="s">
        <v>2</v>
      </c>
      <c r="B2" s="79"/>
      <c r="C2" s="79"/>
      <c r="D2" s="80"/>
      <c r="F2" s="81" t="s">
        <v>3</v>
      </c>
      <c r="G2" s="81"/>
      <c r="H2" s="81"/>
      <c r="I2" s="81"/>
      <c r="J2" s="59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0" ht="18.75" x14ac:dyDescent="0.3">
      <c r="A4" s="7" t="s">
        <v>36</v>
      </c>
      <c r="B4" s="53">
        <v>44484</v>
      </c>
      <c r="C4" s="8"/>
      <c r="D4" s="9">
        <v>29500</v>
      </c>
      <c r="E4" s="6"/>
      <c r="F4" s="7" t="str">
        <f t="shared" ref="F4:F8" si="0">A4</f>
        <v>YALÇINKAYA METAL</v>
      </c>
      <c r="G4" s="15"/>
      <c r="H4" s="11"/>
      <c r="I4" s="60">
        <f>D4-G4-H4</f>
        <v>29500</v>
      </c>
      <c r="J4" s="57"/>
    </row>
    <row r="5" spans="1:10" ht="18.75" x14ac:dyDescent="0.3">
      <c r="A5" s="7" t="s">
        <v>37</v>
      </c>
      <c r="B5" s="53">
        <v>44484</v>
      </c>
      <c r="C5" s="8"/>
      <c r="D5" s="9">
        <v>3475</v>
      </c>
      <c r="E5" s="6"/>
      <c r="F5" s="7" t="str">
        <f t="shared" si="0"/>
        <v>BİLKA PROFİL</v>
      </c>
      <c r="G5" s="15">
        <v>3475</v>
      </c>
      <c r="H5" s="11"/>
      <c r="I5" s="60">
        <f t="shared" ref="I5" si="1">D5-G5-H5</f>
        <v>0</v>
      </c>
      <c r="J5" s="55"/>
    </row>
    <row r="6" spans="1:10" ht="18.75" x14ac:dyDescent="0.3">
      <c r="A6" s="7" t="s">
        <v>38</v>
      </c>
      <c r="B6" s="53">
        <v>44484</v>
      </c>
      <c r="C6" s="8"/>
      <c r="D6" s="9">
        <v>2750</v>
      </c>
      <c r="E6" s="6"/>
      <c r="F6" s="7" t="str">
        <f t="shared" si="0"/>
        <v>ÖZ GÜVEN PROFİL</v>
      </c>
      <c r="G6" s="15"/>
      <c r="H6" s="11"/>
      <c r="I6" s="60">
        <v>2750</v>
      </c>
      <c r="J6" s="57"/>
    </row>
    <row r="7" spans="1:10" ht="18.75" x14ac:dyDescent="0.3">
      <c r="A7" s="7" t="s">
        <v>39</v>
      </c>
      <c r="B7" s="53">
        <v>44484</v>
      </c>
      <c r="C7" s="8"/>
      <c r="D7" s="9">
        <v>1375</v>
      </c>
      <c r="E7" s="6"/>
      <c r="F7" s="7" t="str">
        <f>A7</f>
        <v>MEHMET ÇEVİK</v>
      </c>
      <c r="G7" s="15"/>
      <c r="H7" s="11"/>
      <c r="I7" s="60">
        <v>1375</v>
      </c>
      <c r="J7" s="55"/>
    </row>
    <row r="8" spans="1:10" ht="18.75" x14ac:dyDescent="0.3">
      <c r="A8" s="7"/>
      <c r="B8" s="53"/>
      <c r="C8" s="8"/>
      <c r="D8" s="9"/>
      <c r="E8" s="6"/>
      <c r="F8" s="7"/>
      <c r="G8" s="15"/>
      <c r="H8" s="11"/>
      <c r="I8" s="60"/>
      <c r="J8" s="55"/>
    </row>
    <row r="9" spans="1:10" ht="18.75" x14ac:dyDescent="0.3">
      <c r="A9" s="7"/>
      <c r="B9" s="53"/>
      <c r="C9" s="8"/>
      <c r="D9" s="9"/>
      <c r="E9" s="6"/>
      <c r="F9" s="7"/>
      <c r="G9" s="15"/>
      <c r="H9" s="11"/>
      <c r="I9" s="60"/>
      <c r="J9" s="57"/>
    </row>
    <row r="10" spans="1:10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0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0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0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0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0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0" ht="18.75" x14ac:dyDescent="0.3">
      <c r="A16" s="7"/>
      <c r="B16" s="48"/>
      <c r="C16" s="8"/>
      <c r="D16" s="9"/>
      <c r="E16" s="6"/>
      <c r="F16" s="7" t="s">
        <v>24</v>
      </c>
      <c r="G16" s="10">
        <v>1500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2" t="s">
        <v>10</v>
      </c>
      <c r="B19" s="83"/>
      <c r="C19" s="84"/>
      <c r="D19" s="19">
        <f>SUM(D4:D15)</f>
        <v>37100</v>
      </c>
      <c r="E19" s="20"/>
      <c r="F19" s="61" t="s">
        <v>10</v>
      </c>
      <c r="G19" s="62">
        <f>G4+G5+G6+G7+G8+G16+G9+G10+G11+G12+G13+G15+G14</f>
        <v>4975</v>
      </c>
      <c r="H19" s="63">
        <f>SUM(H4:H18)</f>
        <v>0</v>
      </c>
      <c r="I19" s="64">
        <f>SUM(I4:I18)</f>
        <v>33625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85" t="s">
        <v>14</v>
      </c>
      <c r="G21" s="86"/>
      <c r="H21" s="86"/>
      <c r="I21" s="87"/>
    </row>
    <row r="22" spans="1:10" ht="18.75" x14ac:dyDescent="0.25">
      <c r="A22" s="23" t="s">
        <v>15</v>
      </c>
      <c r="B22" s="4">
        <v>164843</v>
      </c>
      <c r="C22" s="4">
        <v>166878</v>
      </c>
      <c r="D22" s="24">
        <f>B22-C22</f>
        <v>-2035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1575</v>
      </c>
      <c r="C23" s="28"/>
      <c r="D23" s="29">
        <f>B23/D22</f>
        <v>-0.77395577395577397</v>
      </c>
      <c r="F23" s="30" t="s">
        <v>19</v>
      </c>
      <c r="G23" s="31">
        <v>1575</v>
      </c>
      <c r="H23" s="31"/>
      <c r="I23" s="13"/>
    </row>
    <row r="24" spans="1:10" ht="19.5" thickBot="1" x14ac:dyDescent="0.3">
      <c r="A24" s="32" t="s">
        <v>20</v>
      </c>
      <c r="B24" s="33">
        <f>G30</f>
        <v>1860</v>
      </c>
      <c r="C24" s="34">
        <f>D19</f>
        <v>37100</v>
      </c>
      <c r="D24" s="35">
        <f>SUM(B24/C24)</f>
        <v>5.0134770889487867E-2</v>
      </c>
      <c r="F24" s="36" t="s">
        <v>21</v>
      </c>
      <c r="G24" s="10">
        <v>155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130</v>
      </c>
      <c r="H25" s="10"/>
      <c r="I25" s="13"/>
    </row>
    <row r="26" spans="1:10" ht="18.75" x14ac:dyDescent="0.25">
      <c r="A26" s="51"/>
      <c r="B26" s="52"/>
      <c r="C26" s="39"/>
      <c r="D26" s="40"/>
      <c r="F26" s="43"/>
      <c r="G26" s="44"/>
      <c r="H26" s="10"/>
      <c r="I26" s="13"/>
    </row>
    <row r="27" spans="1:10" ht="18.75" x14ac:dyDescent="0.3">
      <c r="A27" s="73" t="s">
        <v>30</v>
      </c>
      <c r="B27" s="74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1860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3115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1860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3115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2021-09-09T05:31:49Z</cp:lastPrinted>
  <dcterms:created xsi:type="dcterms:W3CDTF">2015-06-05T18:17:20Z</dcterms:created>
  <dcterms:modified xsi:type="dcterms:W3CDTF">2021-10-18T07:39:33Z</dcterms:modified>
</cp:coreProperties>
</file>